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'стр.1'!$A$1:$DD$47</definedName>
    <definedName name="_xlnm.Print_Area" localSheetId="1">'стр.2_3'!$A$1:$DD$76</definedName>
    <definedName name="_xlnm.Print_Area" localSheetId="2">'стр.4_5'!$A$1:$DD$76</definedName>
  </definedNames>
  <calcPr fullCalcOnLoad="1"/>
</workbook>
</file>

<file path=xl/sharedStrings.xml><?xml version="1.0" encoding="utf-8"?>
<sst xmlns="http://schemas.openxmlformats.org/spreadsheetml/2006/main" count="233" uniqueCount="179">
  <si>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</si>
  <si>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</si>
  <si>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</si>
  <si>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</si>
  <si>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</si>
  <si>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</si>
  <si>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</si>
  <si>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</si>
  <si>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</si>
  <si>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</si>
  <si>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</si>
  <si>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</si>
  <si>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</si>
  <si>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</si>
  <si>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</si>
  <si>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</si>
  <si>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</si>
  <si>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</si>
  <si>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</si>
  <si>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</si>
  <si>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</si>
  <si>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</si>
  <si>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</si>
  <si>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</si>
  <si>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</si>
  <si>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</si>
  <si>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</si>
  <si>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</si>
  <si>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</si>
  <si>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</si>
  <si>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</si>
  <si>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</si>
  <si>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</si>
  <si>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</si>
  <si>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</si>
  <si>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</si>
  <si>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</si>
  <si>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</si>
  <si>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</si>
  <si>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</si>
  <si>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</si>
  <si>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</si>
  <si>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</si>
  <si>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</si>
  <si>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</si>
  <si>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</si>
  <si>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</si>
  <si>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</si>
  <si>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</si>
  <si>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</si>
  <si>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</si>
  <si>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</si>
  <si>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</si>
  <si>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</si>
  <si>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</si>
  <si>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</si>
  <si>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</si>
  <si>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</si>
  <si>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</si>
  <si>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</si>
  <si>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</si>
  <si>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</si>
  <si>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</si>
  <si>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</si>
  <si>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</si>
  <si>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</si>
  <si>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</si>
  <si>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</si>
  <si>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</si>
  <si>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</si>
  <si>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</si>
  <si>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</si>
  <si>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</si>
  <si>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</si>
  <si>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</si>
  <si>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</si>
  <si>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</si>
  <si>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</si>
  <si>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</si>
  <si>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</si>
  <si>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</si>
  <si>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</si>
  <si>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</si>
  <si>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</si>
  <si>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</si>
  <si>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</si>
  <si>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к Порядку составления и утверждения плана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</si>
  <si>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</si>
  <si>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</si>
  <si>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</si>
  <si>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</si>
  <si>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</si>
  <si>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</si>
  <si>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</si>
  <si>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</si>
  <si>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финансово-хозяйственной деятельности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</si>
  <si>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</si>
  <si>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</si>
  <si>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</si>
  <si>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</si>
  <si>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</si>
  <si>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</si>
  <si>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</si>
  <si>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</si>
  <si>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</si>
  <si>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</si>
  <si>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</si>
  <si>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</si>
  <si>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</si>
  <si>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</si>
  <si>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</si>
  <si>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</si>
  <si>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</si>
  <si>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</si>
  <si>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</si>
  <si>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</si>
  <si>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</si>
  <si>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</si>
  <si>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</si>
  <si>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</si>
  <si>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</si>
  <si>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</si>
  <si>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</si>
  <si>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</si>
  <si>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</si>
  <si>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</si>
  <si>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</si>
  <si>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</si>
  <si>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</si>
  <si>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</si>
  <si>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</si>
  <si>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</si>
  <si>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Приложение</t>
  </si>
  <si>
    <t>(подразделения)</t>
  </si>
  <si>
    <t>учреждения (подразделения)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</si>
  <si>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</si>
  <si>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</si>
  <si>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операции
по счетам, открытым
в кредитных организациях
в иностран-ной валюте</t>
  </si>
  <si>
    <t>Субсидии на выполнение муниципального задания</t>
  </si>
  <si>
    <t>Поступления от оказания муниципальными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</si>
  <si>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муниципальных бюджетных учреждений,</t>
  </si>
  <si>
    <t>находящихся в ведении управления образования</t>
  </si>
  <si>
    <t xml:space="preserve">администрации Курагинского района, </t>
  </si>
  <si>
    <t>утвержденному Приказом управления образования</t>
  </si>
  <si>
    <t xml:space="preserve">от 29.12.2011 № </t>
  </si>
  <si>
    <t>12</t>
  </si>
  <si>
    <t>Управление образования администрации Курагинского района</t>
  </si>
  <si>
    <t>Субсидия на иные цели</t>
  </si>
  <si>
    <t>Руководитель управления образования Администрации Курагинского района</t>
  </si>
  <si>
    <t>Ф.А.Ястреб</t>
  </si>
  <si>
    <t>29</t>
  </si>
  <si>
    <t>декабря</t>
  </si>
  <si>
    <t>Заместитель директора</t>
  </si>
  <si>
    <t>по финансовым и экономическим</t>
  </si>
  <si>
    <t>вопросам</t>
  </si>
  <si>
    <t>Заместитель директора по</t>
  </si>
  <si>
    <t>по организации бюджетного учета</t>
  </si>
  <si>
    <t>Е.А.Валеева</t>
  </si>
  <si>
    <t>Н.И.Трушкова</t>
  </si>
  <si>
    <t>2-43-93</t>
  </si>
  <si>
    <t>210</t>
  </si>
  <si>
    <t>Организация горячего питания учащихся и воспитанников</t>
  </si>
  <si>
    <t>Организация предоставления общедоступного бесплатного дошкольного образования на территории муниципального района</t>
  </si>
  <si>
    <t>виды услуг</t>
  </si>
  <si>
    <t>13</t>
  </si>
  <si>
    <t>С.Н. Шнабель</t>
  </si>
  <si>
    <t>Н.В. Герасименко</t>
  </si>
  <si>
    <t>Директор МБОУ Березовской СОШ №10</t>
  </si>
  <si>
    <t>Наименование государственного</t>
  </si>
  <si>
    <t>МБОУ Березовская СОШ N10</t>
  </si>
  <si>
    <t>49695568</t>
  </si>
  <si>
    <t>2423007762/242301001</t>
  </si>
  <si>
    <t>662910 Красноярский край, Курагинский район, с. Березовское, ул. Пионерская, 7-а.</t>
  </si>
  <si>
    <t>государственного бюджетного</t>
  </si>
  <si>
    <t>I. Сведения о деятельности государственного бюджетного учреждения</t>
  </si>
  <si>
    <t>1.1. Цели деятельности муниципального бюджетного учреждения :</t>
  </si>
  <si>
    <t>предоставление  начального общего образования, основного общего образования, среднего (полного) общего образования, дошкольного образования.</t>
  </si>
  <si>
    <t>1.2. Виды деятельности муниципального бюджетного учреждения :</t>
  </si>
  <si>
    <t>предоставление  начального общего образования, основного общего образования, среднего (полного) общего образования, образования по программам специальных (коррекционных) образовательных учреждений VIII вида для обучающихся, воспитанников с ограниченными возможностями здоровья, «Организация индивидуального обучения больных детей на дому по программам специальных (коррекционных) образовательных учреждений VIII вида для обучающихся, воспитанников с ограниченными возможностями здоровья», «Организация предоставления дополнительного образования; реализация воспитательных программ, организация досуговых культурно-массовых мероприятий», «Организация отдыха и оздоровления детей», «Реализация основных общеобразовательных программ дошкольного образования».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</si>
</sst>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left" vertical="top" wrapText="1" indent="2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7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5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0" xfId="0" applyFont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SheetLayoutView="100" zoomScalePageLayoutView="0" workbookViewId="0" topLeftCell="A1">
      <selection activeCell="AS35" sqref="AS35:DD37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M1" s="2" t="s">
        <v>132</v>
      </c>
    </row>
    <row r="2" s="2" customFormat="1" ht="11.25" customHeight="1">
      <c r="BM2" s="10" t="s">
        <v>86</v>
      </c>
    </row>
    <row r="3" s="2" customFormat="1" ht="11.25" customHeight="1">
      <c r="BM3" s="2" t="s">
        <v>95</v>
      </c>
    </row>
    <row r="4" s="2" customFormat="1" ht="11.25" customHeight="1">
      <c r="BM4" s="10" t="s">
        <v>140</v>
      </c>
    </row>
    <row r="5" s="2" customFormat="1" ht="11.25" customHeight="1">
      <c r="BM5" s="10" t="s">
        <v>141</v>
      </c>
    </row>
    <row r="6" s="2" customFormat="1" ht="11.25" customHeight="1">
      <c r="BM6" s="10" t="s">
        <v>142</v>
      </c>
    </row>
    <row r="7" s="2" customFormat="1" ht="11.25" customHeight="1">
      <c r="BM7" s="10" t="s">
        <v>143</v>
      </c>
    </row>
    <row r="8" s="2" customFormat="1" ht="11.25" customHeight="1">
      <c r="BM8" s="10" t="s">
        <v>144</v>
      </c>
    </row>
    <row r="9" ht="9.75" customHeight="1">
      <c r="N9" s="2"/>
    </row>
    <row r="10" spans="57:108" ht="15">
      <c r="BE10" s="69" t="s">
        <v>15</v>
      </c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</row>
    <row r="11" spans="57:108" ht="15">
      <c r="BE11" s="72" t="s">
        <v>148</v>
      </c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</row>
    <row r="12" spans="57:108" s="2" customFormat="1" ht="12" customHeight="1">
      <c r="BE12" s="73" t="s">
        <v>34</v>
      </c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</row>
    <row r="13" spans="57:108" ht="15"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CA13" s="70" t="s">
        <v>149</v>
      </c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</row>
    <row r="14" spans="57:108" s="2" customFormat="1" ht="12">
      <c r="BE14" s="71" t="s">
        <v>13</v>
      </c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CA14" s="71" t="s">
        <v>14</v>
      </c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</row>
    <row r="15" spans="65:99" ht="15">
      <c r="BM15" s="12" t="s">
        <v>2</v>
      </c>
      <c r="BN15" s="79" t="s">
        <v>150</v>
      </c>
      <c r="BO15" s="79"/>
      <c r="BP15" s="79"/>
      <c r="BQ15" s="79"/>
      <c r="BR15" s="1" t="s">
        <v>2</v>
      </c>
      <c r="BU15" s="79" t="s">
        <v>151</v>
      </c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80">
        <v>20</v>
      </c>
      <c r="CN15" s="80"/>
      <c r="CO15" s="80"/>
      <c r="CP15" s="80"/>
      <c r="CQ15" s="75" t="s">
        <v>145</v>
      </c>
      <c r="CR15" s="75"/>
      <c r="CS15" s="75"/>
      <c r="CT15" s="75"/>
      <c r="CU15" s="1" t="s">
        <v>3</v>
      </c>
    </row>
    <row r="16" ht="15">
      <c r="CY16" s="9"/>
    </row>
    <row r="17" spans="1:108" ht="16.5">
      <c r="A17" s="77" t="s">
        <v>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36:58" s="13" customFormat="1" ht="16.5">
      <c r="AJ18" s="14"/>
      <c r="AM18" s="14"/>
      <c r="AV18" s="15"/>
      <c r="AW18" s="15"/>
      <c r="AX18" s="15"/>
      <c r="BA18" s="15" t="s">
        <v>53</v>
      </c>
      <c r="BB18" s="78" t="s">
        <v>164</v>
      </c>
      <c r="BC18" s="78"/>
      <c r="BD18" s="78"/>
      <c r="BE18" s="78"/>
      <c r="BF18" s="13" t="s">
        <v>5</v>
      </c>
    </row>
    <row r="19" ht="4.5" customHeight="1"/>
    <row r="20" spans="93:108" ht="17.25" customHeight="1">
      <c r="CO20" s="76" t="s">
        <v>16</v>
      </c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</row>
    <row r="21" spans="91:108" ht="15" customHeight="1">
      <c r="CM21" s="12" t="s">
        <v>35</v>
      </c>
      <c r="CO21" s="59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1"/>
    </row>
    <row r="22" spans="36:108" ht="15" customHeight="1">
      <c r="AJ22" s="3"/>
      <c r="AK22" s="5" t="s">
        <v>2</v>
      </c>
      <c r="AL22" s="54" t="s">
        <v>150</v>
      </c>
      <c r="AM22" s="54"/>
      <c r="AN22" s="54"/>
      <c r="AO22" s="54"/>
      <c r="AP22" s="3" t="s">
        <v>2</v>
      </c>
      <c r="AQ22" s="3"/>
      <c r="AR22" s="3"/>
      <c r="AS22" s="54" t="s">
        <v>151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8">
        <v>20</v>
      </c>
      <c r="BL22" s="58"/>
      <c r="BM22" s="58"/>
      <c r="BN22" s="58"/>
      <c r="BO22" s="62" t="s">
        <v>145</v>
      </c>
      <c r="BP22" s="62"/>
      <c r="BQ22" s="62"/>
      <c r="BR22" s="62"/>
      <c r="BS22" s="3" t="s">
        <v>3</v>
      </c>
      <c r="BT22" s="3"/>
      <c r="BU22" s="3"/>
      <c r="BY22" s="19"/>
      <c r="CM22" s="12" t="s">
        <v>17</v>
      </c>
      <c r="CO22" s="59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1"/>
    </row>
    <row r="23" spans="77:108" ht="15" customHeight="1">
      <c r="BY23" s="19"/>
      <c r="BZ23" s="19"/>
      <c r="CM23" s="12"/>
      <c r="CO23" s="59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1"/>
    </row>
    <row r="24" spans="77:108" ht="15" customHeight="1">
      <c r="BY24" s="19"/>
      <c r="BZ24" s="19"/>
      <c r="CM24" s="12"/>
      <c r="CO24" s="59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1"/>
    </row>
    <row r="25" spans="1:108" ht="15" customHeight="1">
      <c r="A25" s="6" t="s">
        <v>168</v>
      </c>
      <c r="AI25" s="81" t="s">
        <v>169</v>
      </c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Y25" s="19"/>
      <c r="CM25" s="12" t="s">
        <v>18</v>
      </c>
      <c r="CO25" s="59" t="s">
        <v>170</v>
      </c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1"/>
    </row>
    <row r="26" spans="1:108" ht="15" customHeight="1">
      <c r="A26" s="6" t="s">
        <v>96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7"/>
      <c r="V26" s="21"/>
      <c r="W26" s="21"/>
      <c r="X26" s="21"/>
      <c r="Y26" s="21"/>
      <c r="Z26" s="22"/>
      <c r="AA26" s="22"/>
      <c r="AB26" s="22"/>
      <c r="AC26" s="20"/>
      <c r="AD26" s="20"/>
      <c r="AE26" s="20"/>
      <c r="AF26" s="20"/>
      <c r="AG26" s="20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Y26" s="19"/>
      <c r="BZ26" s="19"/>
      <c r="CM26" s="42"/>
      <c r="CO26" s="59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1"/>
    </row>
    <row r="27" spans="1:108" ht="15" customHeight="1">
      <c r="A27" s="6" t="s">
        <v>133</v>
      </c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Y27" s="19"/>
      <c r="BZ27" s="19"/>
      <c r="CM27" s="42"/>
      <c r="CO27" s="59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1"/>
    </row>
    <row r="28" spans="44:108" ht="18.75" customHeight="1"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Y28" s="19"/>
      <c r="BZ28" s="19"/>
      <c r="CM28" s="12"/>
      <c r="CO28" s="55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7"/>
    </row>
    <row r="29" spans="1:108" s="24" customFormat="1" ht="18.75" customHeight="1">
      <c r="A29" s="24" t="s">
        <v>54</v>
      </c>
      <c r="AI29" s="67" t="s">
        <v>171</v>
      </c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CM29" s="43"/>
      <c r="CO29" s="64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6"/>
    </row>
    <row r="30" spans="1:108" s="24" customFormat="1" ht="18.75" customHeight="1">
      <c r="A30" s="25" t="s">
        <v>20</v>
      </c>
      <c r="CM30" s="44" t="s">
        <v>19</v>
      </c>
      <c r="CO30" s="64" t="s">
        <v>100</v>
      </c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6"/>
    </row>
    <row r="31" spans="1:108" s="24" customFormat="1" ht="3" customHeight="1">
      <c r="A31" s="25"/>
      <c r="BX31" s="25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</row>
    <row r="32" spans="1:108" ht="15">
      <c r="A32" s="6" t="s">
        <v>101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4" t="s">
        <v>146</v>
      </c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</row>
    <row r="33" spans="1:108" ht="15">
      <c r="A33" s="6" t="s">
        <v>102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</row>
    <row r="34" spans="1:100" ht="15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9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28"/>
      <c r="CP34" s="28"/>
      <c r="CQ34" s="28"/>
      <c r="CR34" s="28"/>
      <c r="CS34" s="28"/>
      <c r="CT34" s="28"/>
      <c r="CU34" s="28"/>
      <c r="CV34" s="28"/>
    </row>
    <row r="35" spans="1:108" ht="15">
      <c r="A35" s="6" t="s">
        <v>103</v>
      </c>
      <c r="AS35" s="68" t="s">
        <v>172</v>
      </c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</row>
    <row r="36" spans="1:108" ht="15">
      <c r="A36" s="6" t="s">
        <v>173</v>
      </c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</row>
    <row r="37" spans="1:108" ht="15">
      <c r="A37" s="6" t="s">
        <v>134</v>
      </c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</row>
    <row r="38" ht="15" customHeight="1"/>
    <row r="39" spans="1:108" s="3" customFormat="1" ht="14.25">
      <c r="A39" s="63" t="s">
        <v>174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</row>
    <row r="40" spans="1:108" s="3" customFormat="1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</row>
    <row r="41" spans="1:108" ht="15" customHeight="1">
      <c r="A41" s="50" t="s">
        <v>175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</row>
    <row r="42" spans="1:108" ht="30" customHeight="1">
      <c r="A42" s="53" t="s">
        <v>176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</row>
    <row r="43" spans="1:108" ht="15" customHeight="1">
      <c r="A43" s="50" t="s">
        <v>177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152.25" customHeight="1">
      <c r="A44" s="53" t="s">
        <v>178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</row>
    <row r="45" spans="1:108" ht="15">
      <c r="A45" s="26" t="s">
        <v>55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30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</row>
    <row r="47" ht="3" customHeight="1"/>
  </sheetData>
  <sheetProtection/>
  <mergeCells count="38">
    <mergeCell ref="CM15:CP15"/>
    <mergeCell ref="AI25:BW27"/>
    <mergeCell ref="BE11:DD11"/>
    <mergeCell ref="BE12:DD12"/>
    <mergeCell ref="CO21:DD21"/>
    <mergeCell ref="AS32:DD33"/>
    <mergeCell ref="CQ15:CT15"/>
    <mergeCell ref="CO20:DD20"/>
    <mergeCell ref="A17:DD17"/>
    <mergeCell ref="BB18:BE18"/>
    <mergeCell ref="BN15:BQ15"/>
    <mergeCell ref="BU15:CL15"/>
    <mergeCell ref="A39:DD39"/>
    <mergeCell ref="CO30:DD30"/>
    <mergeCell ref="AI29:BW29"/>
    <mergeCell ref="AS35:DD37"/>
    <mergeCell ref="CO29:DD29"/>
    <mergeCell ref="BE10:DD10"/>
    <mergeCell ref="BE13:BX13"/>
    <mergeCell ref="BE14:BX14"/>
    <mergeCell ref="CA13:DD13"/>
    <mergeCell ref="CA14:DD14"/>
    <mergeCell ref="BO22:BR22"/>
    <mergeCell ref="CO26:DD26"/>
    <mergeCell ref="CO27:DD27"/>
    <mergeCell ref="CO23:DD23"/>
    <mergeCell ref="CO24:DD24"/>
    <mergeCell ref="CO25:DD25"/>
    <mergeCell ref="A41:CL41"/>
    <mergeCell ref="A43:CL43"/>
    <mergeCell ref="A46:DD46"/>
    <mergeCell ref="A44:DD44"/>
    <mergeCell ref="A42:DD42"/>
    <mergeCell ref="AL22:AO22"/>
    <mergeCell ref="AS22:BJ22"/>
    <mergeCell ref="CO28:DD28"/>
    <mergeCell ref="BK22:BN22"/>
    <mergeCell ref="CO22:DD2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zoomScaleSheetLayoutView="100" zoomScalePageLayoutView="0" workbookViewId="0" topLeftCell="A49">
      <selection activeCell="BU9" sqref="BU9:DD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3" t="s">
        <v>106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</row>
    <row r="3" ht="6" customHeight="1"/>
    <row r="4" spans="1:108" ht="15">
      <c r="A4" s="114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6"/>
      <c r="BU4" s="114" t="s">
        <v>6</v>
      </c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6"/>
    </row>
    <row r="5" spans="1:108" s="3" customFormat="1" ht="15" customHeight="1">
      <c r="A5" s="31"/>
      <c r="B5" s="98" t="s">
        <v>107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9"/>
      <c r="BU5" s="89">
        <f>BU7+BU13+323713.84</f>
        <v>25000923.71</v>
      </c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1"/>
    </row>
    <row r="6" spans="1:108" ht="15">
      <c r="A6" s="11"/>
      <c r="B6" s="100" t="s">
        <v>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1"/>
      <c r="BU6" s="92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4"/>
    </row>
    <row r="7" spans="1:108" ht="30" customHeight="1">
      <c r="A7" s="32"/>
      <c r="B7" s="85" t="s">
        <v>21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6"/>
      <c r="BU7" s="92">
        <v>20720945.35</v>
      </c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4"/>
    </row>
    <row r="8" spans="1:108" ht="15">
      <c r="A8" s="11"/>
      <c r="B8" s="87" t="s">
        <v>7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8"/>
      <c r="BU8" s="92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4"/>
    </row>
    <row r="9" spans="1:108" ht="45" customHeight="1">
      <c r="A9" s="32"/>
      <c r="B9" s="85" t="s">
        <v>104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6"/>
      <c r="BU9" s="92">
        <v>20720945.35</v>
      </c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4"/>
    </row>
    <row r="10" spans="1:108" ht="45" customHeight="1">
      <c r="A10" s="32"/>
      <c r="B10" s="85" t="s">
        <v>135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6"/>
      <c r="BU10" s="105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7"/>
    </row>
    <row r="11" spans="1:108" ht="45" customHeight="1">
      <c r="A11" s="32"/>
      <c r="B11" s="85" t="s">
        <v>136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6"/>
      <c r="BU11" s="105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7"/>
    </row>
    <row r="12" spans="1:108" ht="30" customHeight="1">
      <c r="A12" s="32"/>
      <c r="B12" s="85" t="s">
        <v>87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6"/>
      <c r="BU12" s="105">
        <v>12997512.75</v>
      </c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7"/>
    </row>
    <row r="13" spans="1:108" ht="30" customHeight="1">
      <c r="A13" s="32"/>
      <c r="B13" s="85" t="s">
        <v>22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6"/>
      <c r="BU13" s="105">
        <v>3956264.52</v>
      </c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7"/>
    </row>
    <row r="14" spans="1:108" ht="15">
      <c r="A14" s="33"/>
      <c r="B14" s="87" t="s">
        <v>7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8"/>
      <c r="BU14" s="105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7"/>
    </row>
    <row r="15" spans="1:108" ht="30" customHeight="1">
      <c r="A15" s="32"/>
      <c r="B15" s="85" t="s">
        <v>27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6"/>
      <c r="BU15" s="105">
        <v>1070271.45</v>
      </c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7"/>
    </row>
    <row r="16" spans="1:108" ht="15">
      <c r="A16" s="32"/>
      <c r="B16" s="85" t="s">
        <v>28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6"/>
      <c r="BU16" s="105">
        <v>238673.17</v>
      </c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7"/>
    </row>
    <row r="17" spans="1:108" s="3" customFormat="1" ht="15" customHeight="1">
      <c r="A17" s="31"/>
      <c r="B17" s="98" t="s">
        <v>108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9"/>
      <c r="BU17" s="110">
        <f>BU20+69720.1</f>
        <v>70587.94</v>
      </c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2"/>
    </row>
    <row r="18" spans="1:108" ht="15">
      <c r="A18" s="11"/>
      <c r="B18" s="100" t="s">
        <v>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1"/>
      <c r="BU18" s="105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7"/>
    </row>
    <row r="19" spans="1:108" ht="30" customHeight="1">
      <c r="A19" s="34"/>
      <c r="B19" s="108" t="s">
        <v>56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9"/>
      <c r="BU19" s="92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4"/>
    </row>
    <row r="20" spans="1:108" ht="30" customHeight="1">
      <c r="A20" s="32"/>
      <c r="B20" s="85" t="s">
        <v>109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6"/>
      <c r="BU20" s="92">
        <f>BU22+BU23+BU24+BU25+BU26+BU27+BU28+BU29+BU31</f>
        <v>867.84</v>
      </c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4"/>
    </row>
    <row r="21" spans="1:108" ht="15" customHeight="1">
      <c r="A21" s="35"/>
      <c r="B21" s="87" t="s">
        <v>7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8"/>
      <c r="BU21" s="95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7"/>
    </row>
    <row r="22" spans="1:108" ht="15" customHeight="1">
      <c r="A22" s="32"/>
      <c r="B22" s="85" t="s">
        <v>8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6"/>
      <c r="BU22" s="82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4"/>
    </row>
    <row r="23" spans="1:108" ht="15" customHeight="1">
      <c r="A23" s="32"/>
      <c r="B23" s="85" t="s">
        <v>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6"/>
      <c r="BU23" s="82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4"/>
    </row>
    <row r="24" spans="1:108" ht="15" customHeight="1">
      <c r="A24" s="32"/>
      <c r="B24" s="85" t="s">
        <v>94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6"/>
      <c r="BU24" s="82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4"/>
    </row>
    <row r="25" spans="1:108" ht="15" customHeight="1">
      <c r="A25" s="32"/>
      <c r="B25" s="85" t="s">
        <v>10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6"/>
      <c r="BU25" s="82">
        <v>867.84</v>
      </c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4"/>
    </row>
    <row r="26" spans="1:108" ht="15" customHeight="1">
      <c r="A26" s="32"/>
      <c r="B26" s="85" t="s">
        <v>11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6"/>
      <c r="BU26" s="82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4"/>
    </row>
    <row r="27" spans="1:108" ht="15" customHeight="1">
      <c r="A27" s="32"/>
      <c r="B27" s="85" t="s">
        <v>12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6"/>
      <c r="BU27" s="82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4"/>
    </row>
    <row r="28" spans="1:108" ht="30" customHeight="1">
      <c r="A28" s="32"/>
      <c r="B28" s="85" t="s">
        <v>58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6"/>
      <c r="BU28" s="82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4"/>
    </row>
    <row r="29" spans="1:108" ht="30" customHeight="1">
      <c r="A29" s="32"/>
      <c r="B29" s="85" t="s">
        <v>89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6"/>
      <c r="BU29" s="82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4"/>
    </row>
    <row r="30" spans="1:108" ht="15" customHeight="1">
      <c r="A30" s="32"/>
      <c r="B30" s="85" t="s">
        <v>59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6"/>
      <c r="BU30" s="82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4"/>
    </row>
    <row r="31" spans="1:108" ht="15" customHeight="1">
      <c r="A31" s="32"/>
      <c r="B31" s="85" t="s">
        <v>60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6"/>
      <c r="BU31" s="82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4"/>
    </row>
    <row r="32" spans="1:108" ht="45" customHeight="1">
      <c r="A32" s="32"/>
      <c r="B32" s="85" t="s">
        <v>110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6"/>
      <c r="BU32" s="82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4"/>
    </row>
    <row r="33" spans="1:108" ht="13.5" customHeight="1">
      <c r="A33" s="35"/>
      <c r="B33" s="87" t="s">
        <v>7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8"/>
      <c r="BU33" s="82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4"/>
    </row>
    <row r="34" spans="1:108" ht="15" customHeight="1">
      <c r="A34" s="32"/>
      <c r="B34" s="85" t="s">
        <v>61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6"/>
      <c r="BU34" s="82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4"/>
    </row>
    <row r="35" spans="1:108" ht="15" customHeight="1">
      <c r="A35" s="32"/>
      <c r="B35" s="85" t="s">
        <v>62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6"/>
      <c r="BU35" s="82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4"/>
    </row>
    <row r="36" spans="1:108" ht="15" customHeight="1">
      <c r="A36" s="32"/>
      <c r="B36" s="85" t="s">
        <v>57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6"/>
      <c r="BU36" s="82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4"/>
    </row>
    <row r="37" spans="1:108" ht="15" customHeight="1">
      <c r="A37" s="32"/>
      <c r="B37" s="85" t="s">
        <v>63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6"/>
      <c r="BU37" s="82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4"/>
    </row>
    <row r="38" spans="1:108" ht="15" customHeight="1">
      <c r="A38" s="32"/>
      <c r="B38" s="85" t="s">
        <v>64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6"/>
      <c r="BU38" s="82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4"/>
    </row>
    <row r="39" spans="1:108" ht="15" customHeight="1">
      <c r="A39" s="32"/>
      <c r="B39" s="85" t="s">
        <v>65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6"/>
      <c r="BU39" s="82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4"/>
    </row>
    <row r="40" spans="1:108" ht="30" customHeight="1">
      <c r="A40" s="32"/>
      <c r="B40" s="85" t="s">
        <v>66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6"/>
      <c r="BU40" s="82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4"/>
    </row>
    <row r="41" spans="1:108" ht="30" customHeight="1">
      <c r="A41" s="32"/>
      <c r="B41" s="85" t="s">
        <v>88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6"/>
      <c r="BU41" s="82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4"/>
    </row>
    <row r="42" spans="1:108" ht="15" customHeight="1">
      <c r="A42" s="32"/>
      <c r="B42" s="85" t="s">
        <v>67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6"/>
      <c r="BU42" s="82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4"/>
    </row>
    <row r="43" spans="1:108" ht="15" customHeight="1">
      <c r="A43" s="32"/>
      <c r="B43" s="85" t="s">
        <v>68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6"/>
      <c r="BU43" s="82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4"/>
    </row>
    <row r="44" spans="1:108" s="3" customFormat="1" ht="15" customHeight="1">
      <c r="A44" s="31"/>
      <c r="B44" s="98" t="s">
        <v>111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9"/>
      <c r="BU44" s="102">
        <f>BU47</f>
        <v>30738.08</v>
      </c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4"/>
    </row>
    <row r="45" spans="1:108" ht="15" customHeight="1">
      <c r="A45" s="36"/>
      <c r="B45" s="100" t="s">
        <v>1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1"/>
      <c r="BU45" s="82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4"/>
    </row>
    <row r="46" spans="1:108" ht="15" customHeight="1">
      <c r="A46" s="32"/>
      <c r="B46" s="85" t="s">
        <v>69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6"/>
      <c r="BU46" s="82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4"/>
    </row>
    <row r="47" spans="1:108" ht="30" customHeight="1">
      <c r="A47" s="32"/>
      <c r="B47" s="85" t="s">
        <v>112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6"/>
      <c r="BU47" s="82">
        <f>BU49+BU50+BU51+BU52+BU53+BU54+BU55+BU56+BU57+BU58+BU59+BU60+BU61</f>
        <v>30738.08</v>
      </c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4"/>
    </row>
    <row r="48" spans="1:108" ht="15" customHeight="1">
      <c r="A48" s="35"/>
      <c r="B48" s="87" t="s">
        <v>7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8"/>
      <c r="BU48" s="95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7"/>
    </row>
    <row r="49" spans="1:108" ht="15" customHeight="1">
      <c r="A49" s="32"/>
      <c r="B49" s="85" t="s">
        <v>75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6"/>
      <c r="BU49" s="82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4"/>
    </row>
    <row r="50" spans="1:108" ht="15" customHeight="1">
      <c r="A50" s="32"/>
      <c r="B50" s="85" t="s">
        <v>36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6"/>
      <c r="BU50" s="82">
        <v>958.22</v>
      </c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4"/>
    </row>
    <row r="51" spans="1:108" ht="15" customHeight="1">
      <c r="A51" s="32"/>
      <c r="B51" s="85" t="s">
        <v>37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6"/>
      <c r="BU51" s="82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4"/>
    </row>
    <row r="52" spans="1:108" ht="15" customHeight="1">
      <c r="A52" s="32"/>
      <c r="B52" s="85" t="s">
        <v>38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6"/>
      <c r="BU52" s="82">
        <v>29779.86</v>
      </c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4"/>
    </row>
    <row r="53" spans="1:108" ht="15" customHeight="1">
      <c r="A53" s="32"/>
      <c r="B53" s="85" t="s">
        <v>39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6"/>
      <c r="BU53" s="82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4"/>
    </row>
    <row r="54" spans="1:108" ht="15" customHeight="1">
      <c r="A54" s="32"/>
      <c r="B54" s="85" t="s">
        <v>40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6"/>
      <c r="BU54" s="82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4"/>
    </row>
    <row r="55" spans="1:108" ht="15" customHeight="1">
      <c r="A55" s="32"/>
      <c r="B55" s="85" t="s">
        <v>41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6"/>
      <c r="BU55" s="82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4"/>
    </row>
    <row r="56" spans="1:108" ht="15" customHeight="1">
      <c r="A56" s="32"/>
      <c r="B56" s="85" t="s">
        <v>70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6"/>
      <c r="BU56" s="82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4"/>
    </row>
    <row r="57" spans="1:108" ht="15" customHeight="1">
      <c r="A57" s="32"/>
      <c r="B57" s="85" t="s">
        <v>90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6"/>
      <c r="BU57" s="82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4"/>
    </row>
    <row r="58" spans="1:108" ht="15" customHeight="1">
      <c r="A58" s="32"/>
      <c r="B58" s="85" t="s">
        <v>71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6"/>
      <c r="BU58" s="82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4"/>
    </row>
    <row r="59" spans="1:108" ht="15" customHeight="1">
      <c r="A59" s="32"/>
      <c r="B59" s="85" t="s">
        <v>72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6"/>
      <c r="BU59" s="82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4"/>
    </row>
    <row r="60" spans="1:108" ht="15" customHeight="1">
      <c r="A60" s="32"/>
      <c r="B60" s="85" t="s">
        <v>73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6"/>
      <c r="BU60" s="82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4"/>
    </row>
    <row r="61" spans="1:108" ht="15" customHeight="1">
      <c r="A61" s="32"/>
      <c r="B61" s="85" t="s">
        <v>74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6"/>
      <c r="BU61" s="82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4"/>
    </row>
    <row r="62" spans="1:108" ht="45" customHeight="1">
      <c r="A62" s="32"/>
      <c r="B62" s="85" t="s">
        <v>113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6"/>
      <c r="BU62" s="82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4"/>
    </row>
    <row r="63" spans="1:108" ht="15" customHeight="1">
      <c r="A63" s="37"/>
      <c r="B63" s="87" t="s">
        <v>7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8"/>
      <c r="BU63" s="82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4"/>
    </row>
    <row r="64" spans="1:108" ht="15" customHeight="1">
      <c r="A64" s="32"/>
      <c r="B64" s="85" t="s">
        <v>76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6"/>
      <c r="BU64" s="82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4"/>
    </row>
    <row r="65" spans="1:108" ht="15" customHeight="1">
      <c r="A65" s="32"/>
      <c r="B65" s="85" t="s">
        <v>42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6"/>
      <c r="BU65" s="82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4"/>
    </row>
    <row r="66" spans="1:108" ht="15" customHeight="1">
      <c r="A66" s="32"/>
      <c r="B66" s="85" t="s">
        <v>43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6"/>
      <c r="BU66" s="82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4"/>
    </row>
    <row r="67" spans="1:108" ht="15" customHeight="1">
      <c r="A67" s="32"/>
      <c r="B67" s="85" t="s">
        <v>44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6"/>
      <c r="BU67" s="82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4"/>
    </row>
    <row r="68" spans="1:108" ht="15" customHeight="1">
      <c r="A68" s="32"/>
      <c r="B68" s="85" t="s">
        <v>45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6"/>
      <c r="BU68" s="82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4"/>
    </row>
    <row r="69" spans="1:108" ht="15" customHeight="1">
      <c r="A69" s="32"/>
      <c r="B69" s="85" t="s">
        <v>46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6"/>
      <c r="BU69" s="82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4"/>
    </row>
    <row r="70" spans="1:108" ht="15" customHeight="1">
      <c r="A70" s="32"/>
      <c r="B70" s="85" t="s">
        <v>47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6"/>
      <c r="BU70" s="82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4"/>
    </row>
    <row r="71" spans="1:108" ht="15" customHeight="1">
      <c r="A71" s="32"/>
      <c r="B71" s="85" t="s">
        <v>77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6"/>
      <c r="BU71" s="82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4"/>
    </row>
    <row r="72" spans="1:108" ht="15" customHeight="1">
      <c r="A72" s="32"/>
      <c r="B72" s="85" t="s">
        <v>91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6"/>
      <c r="BU72" s="82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4"/>
    </row>
    <row r="73" spans="1:108" ht="15" customHeight="1">
      <c r="A73" s="32"/>
      <c r="B73" s="85" t="s">
        <v>78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6"/>
      <c r="BU73" s="82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4"/>
    </row>
    <row r="74" spans="1:108" ht="15" customHeight="1">
      <c r="A74" s="32"/>
      <c r="B74" s="85" t="s">
        <v>79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6"/>
      <c r="BU74" s="82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4"/>
    </row>
    <row r="75" spans="1:108" ht="15" customHeight="1">
      <c r="A75" s="32"/>
      <c r="B75" s="85" t="s">
        <v>80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6"/>
      <c r="BU75" s="82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4"/>
    </row>
    <row r="76" spans="1:108" ht="15" customHeight="1">
      <c r="A76" s="32"/>
      <c r="B76" s="85" t="s">
        <v>81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6"/>
      <c r="BU76" s="82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4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23:BT23"/>
    <mergeCell ref="BU23:DD23"/>
    <mergeCell ref="B24:BT24"/>
    <mergeCell ref="BU24:DD24"/>
    <mergeCell ref="B18:BT18"/>
    <mergeCell ref="BU19:DD19"/>
    <mergeCell ref="B20:BT20"/>
    <mergeCell ref="B21:BT21"/>
    <mergeCell ref="BU18:DD18"/>
    <mergeCell ref="B19:BT19"/>
    <mergeCell ref="B34:BT34"/>
    <mergeCell ref="BU34:DD34"/>
    <mergeCell ref="B45:BT45"/>
    <mergeCell ref="BU44:DD44"/>
    <mergeCell ref="BU45:DD45"/>
    <mergeCell ref="B36:BT36"/>
    <mergeCell ref="B35:BT35"/>
    <mergeCell ref="BU35:DD35"/>
    <mergeCell ref="BU36:DD36"/>
    <mergeCell ref="B37:BT37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3:BT43"/>
    <mergeCell ref="BU43:DD43"/>
    <mergeCell ref="BU37:DD37"/>
    <mergeCell ref="B39:BT39"/>
    <mergeCell ref="BU39:DD39"/>
    <mergeCell ref="B38:BT38"/>
    <mergeCell ref="BU38:DD38"/>
    <mergeCell ref="BU40:DD40"/>
    <mergeCell ref="B41:BT41"/>
    <mergeCell ref="BU41:DD41"/>
    <mergeCell ref="B40:BT40"/>
    <mergeCell ref="B42:BT42"/>
    <mergeCell ref="BU42:DD42"/>
    <mergeCell ref="B46:BT46"/>
    <mergeCell ref="BU46:DD46"/>
    <mergeCell ref="B48:BT48"/>
    <mergeCell ref="BU47:DD47"/>
    <mergeCell ref="BU48:DD48"/>
    <mergeCell ref="B44:BT44"/>
    <mergeCell ref="B47:BT47"/>
    <mergeCell ref="B50:BT50"/>
    <mergeCell ref="BU50:DD50"/>
    <mergeCell ref="B51:BT51"/>
    <mergeCell ref="BU51:DD51"/>
    <mergeCell ref="BU5:DD5"/>
    <mergeCell ref="BU6:DD6"/>
    <mergeCell ref="BU7:DD7"/>
    <mergeCell ref="BU8:DD8"/>
    <mergeCell ref="B49:BT49"/>
    <mergeCell ref="BU49:DD49"/>
    <mergeCell ref="B52:BT52"/>
    <mergeCell ref="BU52:DD52"/>
    <mergeCell ref="BU54:DD54"/>
    <mergeCell ref="B55:BT55"/>
    <mergeCell ref="BU55:DD55"/>
    <mergeCell ref="B53:BT53"/>
    <mergeCell ref="BU53:DD53"/>
    <mergeCell ref="B54:BT54"/>
    <mergeCell ref="B58:BT58"/>
    <mergeCell ref="BU58:DD58"/>
    <mergeCell ref="B56:BT56"/>
    <mergeCell ref="BU56:DD56"/>
    <mergeCell ref="B57:BT57"/>
    <mergeCell ref="BU57:DD57"/>
    <mergeCell ref="B61:BT61"/>
    <mergeCell ref="BU61:DD61"/>
    <mergeCell ref="B65:BT65"/>
    <mergeCell ref="BU65:DD65"/>
    <mergeCell ref="B59:BT59"/>
    <mergeCell ref="BU59:DD59"/>
    <mergeCell ref="B60:BT60"/>
    <mergeCell ref="BU60:DD60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4:BT74"/>
    <mergeCell ref="BU74:DD74"/>
    <mergeCell ref="B67:BT67"/>
    <mergeCell ref="BU67:DD67"/>
    <mergeCell ref="B68:BT68"/>
    <mergeCell ref="BU68:DD68"/>
    <mergeCell ref="B73:BT73"/>
    <mergeCell ref="BU73:DD7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29:BT29"/>
    <mergeCell ref="B31:BT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F75"/>
  <sheetViews>
    <sheetView zoomScaleSheetLayoutView="100" zoomScalePageLayoutView="0" workbookViewId="0" topLeftCell="A49">
      <selection activeCell="BN47" sqref="BN47:CB47"/>
    </sheetView>
  </sheetViews>
  <sheetFormatPr defaultColWidth="0.875" defaultRowHeight="12.75"/>
  <cols>
    <col min="1" max="68" width="0.875" style="1" customWidth="1"/>
    <col min="69" max="69" width="1.25" style="1" customWidth="1"/>
    <col min="70" max="74" width="1.875" style="1" customWidth="1"/>
    <col min="75" max="86" width="0.875" style="1" customWidth="1"/>
    <col min="87" max="87" width="1.875" style="1" customWidth="1"/>
    <col min="88" max="93" width="0.875" style="1" customWidth="1"/>
    <col min="94" max="94" width="2.125" style="1" customWidth="1"/>
    <col min="95" max="108" width="0.875" style="1" customWidth="1"/>
    <col min="109" max="109" width="17.00390625" style="1" hidden="1" customWidth="1"/>
    <col min="110" max="110" width="5.375" style="1" customWidth="1"/>
    <col min="111" max="16384" width="0.875" style="1" customWidth="1"/>
  </cols>
  <sheetData>
    <row r="1" ht="3" customHeight="1"/>
    <row r="2" spans="1:108" s="3" customFormat="1" ht="15" customHeight="1">
      <c r="A2" s="113" t="s">
        <v>114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6" customFormat="1" ht="14.25" customHeight="1">
      <c r="A4" s="141" t="s">
        <v>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3"/>
      <c r="AY4" s="141" t="s">
        <v>98</v>
      </c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3"/>
      <c r="BN4" s="141" t="s">
        <v>82</v>
      </c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3"/>
      <c r="CC4" s="129" t="s">
        <v>83</v>
      </c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1"/>
    </row>
    <row r="5" spans="1:108" s="46" customFormat="1" ht="92.25" customHeigh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6"/>
      <c r="AY5" s="144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6"/>
      <c r="BN5" s="144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6"/>
      <c r="CC5" s="130" t="s">
        <v>84</v>
      </c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1"/>
      <c r="CQ5" s="130" t="s">
        <v>137</v>
      </c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1"/>
    </row>
    <row r="6" spans="1:108" ht="30" customHeight="1">
      <c r="A6" s="38"/>
      <c r="B6" s="85" t="s">
        <v>48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6"/>
      <c r="AY6" s="117" t="s">
        <v>23</v>
      </c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9"/>
      <c r="BN6" s="120">
        <v>0</v>
      </c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2"/>
      <c r="CC6" s="120">
        <v>0</v>
      </c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2"/>
      <c r="CQ6" s="120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</row>
    <row r="7" spans="1:109" s="6" customFormat="1" ht="15">
      <c r="A7" s="38"/>
      <c r="B7" s="98" t="s">
        <v>115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9"/>
      <c r="AY7" s="147" t="s">
        <v>23</v>
      </c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9"/>
      <c r="BN7" s="132">
        <f>BN24</f>
        <v>22471378</v>
      </c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8"/>
      <c r="CC7" s="153">
        <f>BN7</f>
        <v>22471378</v>
      </c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5"/>
      <c r="CQ7" s="126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8"/>
      <c r="DE7" s="49">
        <f>BN7</f>
        <v>22471378</v>
      </c>
    </row>
    <row r="8" spans="1:109" s="6" customFormat="1" ht="15">
      <c r="A8" s="38"/>
      <c r="B8" s="85" t="s">
        <v>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6"/>
      <c r="AY8" s="117" t="s">
        <v>23</v>
      </c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9"/>
      <c r="BN8" s="120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2"/>
      <c r="CC8" s="120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2"/>
      <c r="CQ8" s="120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2"/>
      <c r="DE8" s="49">
        <f aca="true" t="shared" si="0" ref="DE8:DE58">BN8</f>
        <v>0</v>
      </c>
    </row>
    <row r="9" spans="1:109" s="6" customFormat="1" ht="30" customHeight="1">
      <c r="A9" s="38"/>
      <c r="B9" s="85" t="s">
        <v>138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6"/>
      <c r="AY9" s="117" t="s">
        <v>23</v>
      </c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9"/>
      <c r="BN9" s="132">
        <f>BN24-BN10-BN12</f>
        <v>21352156</v>
      </c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8"/>
      <c r="CC9" s="132">
        <f>BN9</f>
        <v>21352156</v>
      </c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8"/>
      <c r="CQ9" s="120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2"/>
      <c r="DE9" s="49">
        <f t="shared" si="0"/>
        <v>21352156</v>
      </c>
    </row>
    <row r="10" spans="1:109" s="6" customFormat="1" ht="18" customHeight="1">
      <c r="A10" s="38"/>
      <c r="B10" s="85" t="s">
        <v>147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6"/>
      <c r="AY10" s="117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9"/>
      <c r="BN10" s="120">
        <f>435200+17740+86461+76800</f>
        <v>616201</v>
      </c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2"/>
      <c r="CC10" s="132">
        <f>BN10</f>
        <v>616201</v>
      </c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8"/>
      <c r="CQ10" s="120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2"/>
      <c r="DE10" s="49">
        <f t="shared" si="0"/>
        <v>616201</v>
      </c>
    </row>
    <row r="11" spans="1:109" s="6" customFormat="1" ht="15">
      <c r="A11" s="38"/>
      <c r="B11" s="85" t="s">
        <v>105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6"/>
      <c r="AY11" s="117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9"/>
      <c r="BN11" s="120">
        <v>0</v>
      </c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2"/>
      <c r="CC11" s="120">
        <v>0</v>
      </c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2"/>
      <c r="CQ11" s="120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2"/>
      <c r="DE11" s="49">
        <f t="shared" si="0"/>
        <v>0</v>
      </c>
    </row>
    <row r="12" spans="1:109" s="6" customFormat="1" ht="74.25" customHeight="1">
      <c r="A12" s="39"/>
      <c r="B12" s="108" t="s">
        <v>139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9"/>
      <c r="AY12" s="156" t="s">
        <v>23</v>
      </c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8"/>
      <c r="BN12" s="150">
        <f>BN14+BN15</f>
        <v>503021</v>
      </c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2"/>
      <c r="CC12" s="133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5"/>
      <c r="CQ12" s="133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5"/>
      <c r="DE12" s="49">
        <f t="shared" si="0"/>
        <v>503021</v>
      </c>
    </row>
    <row r="13" spans="1:109" s="6" customFormat="1" ht="15">
      <c r="A13" s="38"/>
      <c r="B13" s="85" t="s">
        <v>7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6"/>
      <c r="AY13" s="117" t="s">
        <v>23</v>
      </c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9"/>
      <c r="BN13" s="120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2"/>
      <c r="CC13" s="120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2"/>
      <c r="CQ13" s="120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2"/>
      <c r="DE13" s="49">
        <f t="shared" si="0"/>
        <v>0</v>
      </c>
    </row>
    <row r="14" spans="1:109" s="6" customFormat="1" ht="31.5" customHeight="1">
      <c r="A14" s="38"/>
      <c r="B14" s="85" t="s">
        <v>161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6"/>
      <c r="AY14" s="117" t="s">
        <v>23</v>
      </c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9"/>
      <c r="BN14" s="120">
        <v>278815</v>
      </c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2"/>
      <c r="CC14" s="120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0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2"/>
      <c r="DE14" s="49">
        <f t="shared" si="0"/>
        <v>278815</v>
      </c>
    </row>
    <row r="15" spans="1:109" s="6" customFormat="1" ht="47.25" customHeight="1">
      <c r="A15" s="38"/>
      <c r="B15" s="85" t="s">
        <v>162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6"/>
      <c r="AY15" s="117" t="s">
        <v>23</v>
      </c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9"/>
      <c r="BN15" s="120">
        <v>224206</v>
      </c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2"/>
      <c r="CC15" s="120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0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2"/>
      <c r="DE15" s="49">
        <f t="shared" si="0"/>
        <v>224206</v>
      </c>
    </row>
    <row r="16" spans="1:109" s="6" customFormat="1" ht="31.5" customHeight="1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1"/>
      <c r="AY16" s="117" t="s">
        <v>23</v>
      </c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9"/>
      <c r="BN16" s="120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2"/>
      <c r="CC16" s="120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0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2"/>
      <c r="DE16" s="49">
        <f t="shared" si="0"/>
        <v>0</v>
      </c>
    </row>
    <row r="17" spans="1:109" s="6" customFormat="1" ht="30" customHeight="1">
      <c r="A17" s="38"/>
      <c r="B17" s="85" t="s">
        <v>116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6"/>
      <c r="AY17" s="117" t="s">
        <v>23</v>
      </c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9"/>
      <c r="BN17" s="138">
        <f>BN19+BN20+BN21</f>
        <v>0</v>
      </c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40"/>
      <c r="CC17" s="120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0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2"/>
      <c r="DE17" s="49">
        <f t="shared" si="0"/>
        <v>0</v>
      </c>
    </row>
    <row r="18" spans="1:109" s="6" customFormat="1" ht="15" customHeight="1">
      <c r="A18" s="38"/>
      <c r="B18" s="85" t="s">
        <v>7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6"/>
      <c r="AY18" s="117" t="s">
        <v>23</v>
      </c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9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2"/>
      <c r="CC18" s="120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0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2"/>
      <c r="DE18" s="49">
        <f t="shared" si="0"/>
        <v>0</v>
      </c>
    </row>
    <row r="19" spans="1:110" s="6" customFormat="1" ht="15" customHeight="1">
      <c r="A19" s="38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6"/>
      <c r="AY19" s="117" t="s">
        <v>23</v>
      </c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9"/>
      <c r="BN19" s="120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2"/>
      <c r="CC19" s="120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0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2"/>
      <c r="DE19" s="49"/>
      <c r="DF19" s="170" t="s">
        <v>163</v>
      </c>
    </row>
    <row r="20" spans="1:110" s="6" customFormat="1" ht="15" customHeight="1">
      <c r="A20" s="38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6"/>
      <c r="AY20" s="117" t="s">
        <v>23</v>
      </c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9"/>
      <c r="BN20" s="120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2"/>
      <c r="CC20" s="120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0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2"/>
      <c r="DE20" s="49"/>
      <c r="DF20" s="170"/>
    </row>
    <row r="21" spans="1:110" s="6" customFormat="1" ht="15">
      <c r="A21" s="38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6"/>
      <c r="AY21" s="117" t="s">
        <v>23</v>
      </c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9"/>
      <c r="BN21" s="120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2"/>
      <c r="CC21" s="120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0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2"/>
      <c r="DE21" s="49">
        <f t="shared" si="0"/>
        <v>0</v>
      </c>
      <c r="DF21" s="170"/>
    </row>
    <row r="22" spans="1:110" s="6" customFormat="1" ht="15">
      <c r="A22" s="38"/>
      <c r="B22" s="85" t="s">
        <v>85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6"/>
      <c r="AY22" s="117" t="s">
        <v>23</v>
      </c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9"/>
      <c r="BN22" s="120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2"/>
      <c r="CC22" s="120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0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49">
        <f t="shared" si="0"/>
        <v>0</v>
      </c>
      <c r="DF22" s="170"/>
    </row>
    <row r="23" spans="1:109" s="6" customFormat="1" ht="30" customHeight="1">
      <c r="A23" s="38"/>
      <c r="B23" s="85" t="s">
        <v>49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6"/>
      <c r="AY23" s="117" t="s">
        <v>23</v>
      </c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9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2"/>
      <c r="CC23" s="120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0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49">
        <f t="shared" si="0"/>
        <v>0</v>
      </c>
    </row>
    <row r="24" spans="1:109" s="40" customFormat="1" ht="15" customHeight="1">
      <c r="A24" s="18"/>
      <c r="B24" s="98" t="s">
        <v>117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9"/>
      <c r="AY24" s="147">
        <v>900</v>
      </c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9"/>
      <c r="BN24" s="132">
        <f>BN26+BN39+BN42+BN47+BN46+BN31</f>
        <v>22471378</v>
      </c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8"/>
      <c r="CC24" s="132">
        <f>BN24</f>
        <v>22471378</v>
      </c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8"/>
      <c r="CQ24" s="126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  <c r="DE24" s="49">
        <f t="shared" si="0"/>
        <v>22471378</v>
      </c>
    </row>
    <row r="25" spans="1:109" s="6" customFormat="1" ht="15">
      <c r="A25" s="38"/>
      <c r="B25" s="85" t="s">
        <v>7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6"/>
      <c r="AY25" s="117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9"/>
      <c r="BN25" s="120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2"/>
      <c r="CC25" s="120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0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  <c r="DE25" s="49">
        <f t="shared" si="0"/>
        <v>0</v>
      </c>
    </row>
    <row r="26" spans="1:109" s="6" customFormat="1" ht="30" customHeight="1">
      <c r="A26" s="38"/>
      <c r="B26" s="85" t="s">
        <v>29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6"/>
      <c r="AY26" s="117" t="s">
        <v>160</v>
      </c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9"/>
      <c r="BN26" s="132">
        <f>BN28+BN29+BN30</f>
        <v>17813525</v>
      </c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8"/>
      <c r="CC26" s="132">
        <f>BN26</f>
        <v>17813525</v>
      </c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8"/>
      <c r="CQ26" s="120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2"/>
      <c r="DE26" s="49">
        <f t="shared" si="0"/>
        <v>17813525</v>
      </c>
    </row>
    <row r="27" spans="1:109" s="6" customFormat="1" ht="15">
      <c r="A27" s="38"/>
      <c r="B27" s="85" t="s">
        <v>1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6"/>
      <c r="AY27" s="117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9"/>
      <c r="BN27" s="120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2"/>
      <c r="CC27" s="120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0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  <c r="DE27" s="49">
        <f t="shared" si="0"/>
        <v>0</v>
      </c>
    </row>
    <row r="28" spans="1:109" s="6" customFormat="1" ht="15">
      <c r="A28" s="38"/>
      <c r="B28" s="85" t="s">
        <v>30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6"/>
      <c r="AY28" s="117">
        <v>211</v>
      </c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9"/>
      <c r="BN28" s="123">
        <f>13699072+13626</f>
        <v>13712698</v>
      </c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5"/>
      <c r="CC28" s="123">
        <f>BN28</f>
        <v>13712698</v>
      </c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0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2"/>
      <c r="DE28" s="49">
        <f t="shared" si="0"/>
        <v>13712698</v>
      </c>
    </row>
    <row r="29" spans="1:109" s="6" customFormat="1" ht="15">
      <c r="A29" s="38"/>
      <c r="B29" s="85" t="s">
        <v>31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6"/>
      <c r="AY29" s="117">
        <v>212</v>
      </c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9"/>
      <c r="BN29" s="123">
        <v>60600</v>
      </c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5"/>
      <c r="CC29" s="123">
        <f>BN29</f>
        <v>60600</v>
      </c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0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  <c r="DE29" s="49">
        <f t="shared" si="0"/>
        <v>60600</v>
      </c>
    </row>
    <row r="30" spans="1:109" s="6" customFormat="1" ht="15">
      <c r="A30" s="38"/>
      <c r="B30" s="85" t="s">
        <v>97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6"/>
      <c r="AY30" s="117">
        <v>213</v>
      </c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9"/>
      <c r="BN30" s="123">
        <f>4036113+4114</f>
        <v>4040227</v>
      </c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5"/>
      <c r="CC30" s="123">
        <f>BN30</f>
        <v>4040227</v>
      </c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0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2"/>
      <c r="DE30" s="49">
        <f t="shared" si="0"/>
        <v>4040227</v>
      </c>
    </row>
    <row r="31" spans="1:109" s="6" customFormat="1" ht="15" customHeight="1">
      <c r="A31" s="38"/>
      <c r="B31" s="85" t="s">
        <v>32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6"/>
      <c r="AY31" s="117">
        <v>220</v>
      </c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9"/>
      <c r="BN31" s="132">
        <f>BN33+BN34+BN35+BN36+BN37+BN38</f>
        <v>2864553</v>
      </c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7"/>
      <c r="CC31" s="132">
        <f>BN31</f>
        <v>2864553</v>
      </c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8"/>
      <c r="CQ31" s="120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2"/>
      <c r="DE31" s="49">
        <f t="shared" si="0"/>
        <v>2864553</v>
      </c>
    </row>
    <row r="32" spans="1:109" s="6" customFormat="1" ht="15">
      <c r="A32" s="38"/>
      <c r="B32" s="85" t="s">
        <v>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6"/>
      <c r="AY32" s="117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9"/>
      <c r="BN32" s="123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5"/>
      <c r="CC32" s="120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0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  <c r="DE32" s="49">
        <f t="shared" si="0"/>
        <v>0</v>
      </c>
    </row>
    <row r="33" spans="1:109" s="6" customFormat="1" ht="15" customHeight="1">
      <c r="A33" s="38"/>
      <c r="B33" s="85" t="s">
        <v>118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6"/>
      <c r="AY33" s="117">
        <v>221</v>
      </c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9"/>
      <c r="BN33" s="123">
        <v>51919</v>
      </c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5"/>
      <c r="CC33" s="123">
        <f aca="true" t="shared" si="1" ref="CC33:CC38">BN33</f>
        <v>51919</v>
      </c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0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2"/>
      <c r="DE33" s="49">
        <f t="shared" si="0"/>
        <v>51919</v>
      </c>
    </row>
    <row r="34" spans="1:109" s="6" customFormat="1" ht="15" customHeight="1">
      <c r="A34" s="38"/>
      <c r="B34" s="85" t="s">
        <v>119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6"/>
      <c r="AY34" s="117">
        <v>222</v>
      </c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9"/>
      <c r="BN34" s="123">
        <v>18000</v>
      </c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5"/>
      <c r="CC34" s="123">
        <f t="shared" si="1"/>
        <v>18000</v>
      </c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0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  <c r="DE34" s="49">
        <f t="shared" si="0"/>
        <v>18000</v>
      </c>
    </row>
    <row r="35" spans="1:109" s="6" customFormat="1" ht="15" customHeight="1">
      <c r="A35" s="38"/>
      <c r="B35" s="85" t="s">
        <v>120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6"/>
      <c r="AY35" s="117">
        <v>223</v>
      </c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9"/>
      <c r="BN35" s="123">
        <v>2484400</v>
      </c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5"/>
      <c r="CC35" s="123">
        <f t="shared" si="1"/>
        <v>2484400</v>
      </c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0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2"/>
      <c r="DE35" s="49">
        <f t="shared" si="0"/>
        <v>2484400</v>
      </c>
    </row>
    <row r="36" spans="1:109" s="6" customFormat="1" ht="15" customHeight="1">
      <c r="A36" s="38"/>
      <c r="B36" s="85" t="s">
        <v>121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6"/>
      <c r="AY36" s="117">
        <v>224</v>
      </c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9"/>
      <c r="BN36" s="123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5"/>
      <c r="CC36" s="123">
        <f t="shared" si="1"/>
        <v>0</v>
      </c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0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  <c r="DE36" s="49">
        <f t="shared" si="0"/>
        <v>0</v>
      </c>
    </row>
    <row r="37" spans="1:109" s="6" customFormat="1" ht="15">
      <c r="A37" s="38"/>
      <c r="B37" s="85" t="s">
        <v>122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6"/>
      <c r="AY37" s="117">
        <v>225</v>
      </c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9"/>
      <c r="BN37" s="123">
        <v>29700</v>
      </c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5"/>
      <c r="CC37" s="123">
        <f t="shared" si="1"/>
        <v>29700</v>
      </c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0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2"/>
      <c r="DE37" s="49">
        <f t="shared" si="0"/>
        <v>29700</v>
      </c>
    </row>
    <row r="38" spans="1:109" s="6" customFormat="1" ht="15" customHeight="1">
      <c r="A38" s="38"/>
      <c r="B38" s="85" t="s">
        <v>123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6"/>
      <c r="AY38" s="117">
        <v>226</v>
      </c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9"/>
      <c r="BN38" s="123">
        <v>280534</v>
      </c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5"/>
      <c r="CC38" s="123">
        <f t="shared" si="1"/>
        <v>280534</v>
      </c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0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2"/>
      <c r="DE38" s="49">
        <f t="shared" si="0"/>
        <v>280534</v>
      </c>
    </row>
    <row r="39" spans="1:109" s="6" customFormat="1" ht="30" customHeight="1">
      <c r="A39" s="38"/>
      <c r="B39" s="85" t="s">
        <v>33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6"/>
      <c r="AY39" s="117">
        <v>240</v>
      </c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9"/>
      <c r="BN39" s="132">
        <f>BN41</f>
        <v>0</v>
      </c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7"/>
      <c r="CC39" s="132">
        <f>BN39</f>
        <v>0</v>
      </c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8"/>
      <c r="CQ39" s="120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  <c r="DE39" s="49">
        <f t="shared" si="0"/>
        <v>0</v>
      </c>
    </row>
    <row r="40" spans="1:109" s="6" customFormat="1" ht="14.25" customHeight="1">
      <c r="A40" s="38"/>
      <c r="B40" s="85" t="s">
        <v>1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6"/>
      <c r="AY40" s="117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9"/>
      <c r="BN40" s="123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5"/>
      <c r="CC40" s="120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0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2"/>
      <c r="DE40" s="49">
        <f t="shared" si="0"/>
        <v>0</v>
      </c>
    </row>
    <row r="41" spans="1:109" s="6" customFormat="1" ht="30" customHeight="1">
      <c r="A41" s="38"/>
      <c r="B41" s="85" t="s">
        <v>52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6"/>
      <c r="AY41" s="117">
        <v>241</v>
      </c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9"/>
      <c r="BN41" s="123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5"/>
      <c r="CC41" s="123">
        <f>BN41</f>
        <v>0</v>
      </c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0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  <c r="DE41" s="49">
        <f t="shared" si="0"/>
        <v>0</v>
      </c>
    </row>
    <row r="42" spans="1:109" s="6" customFormat="1" ht="15">
      <c r="A42" s="38"/>
      <c r="B42" s="85" t="s">
        <v>50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6"/>
      <c r="AY42" s="117">
        <v>260</v>
      </c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9"/>
      <c r="BN42" s="132">
        <f>BN44+BN45</f>
        <v>0</v>
      </c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7"/>
      <c r="CC42" s="132">
        <f>BN42</f>
        <v>0</v>
      </c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8"/>
      <c r="CQ42" s="120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2"/>
      <c r="DE42" s="49">
        <f t="shared" si="0"/>
        <v>0</v>
      </c>
    </row>
    <row r="43" spans="1:109" s="6" customFormat="1" ht="14.25" customHeight="1">
      <c r="A43" s="38"/>
      <c r="B43" s="85" t="s">
        <v>1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6"/>
      <c r="AY43" s="117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9"/>
      <c r="BN43" s="123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5"/>
      <c r="CC43" s="120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0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  <c r="DE43" s="49">
        <f t="shared" si="0"/>
        <v>0</v>
      </c>
    </row>
    <row r="44" spans="1:109" s="6" customFormat="1" ht="15" customHeight="1">
      <c r="A44" s="38"/>
      <c r="B44" s="85" t="s">
        <v>124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6"/>
      <c r="AY44" s="117">
        <v>262</v>
      </c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9"/>
      <c r="BN44" s="123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5"/>
      <c r="CC44" s="123">
        <f>BN44</f>
        <v>0</v>
      </c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0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2"/>
      <c r="DE44" s="49">
        <f t="shared" si="0"/>
        <v>0</v>
      </c>
    </row>
    <row r="45" spans="1:109" s="6" customFormat="1" ht="45" customHeight="1">
      <c r="A45" s="38"/>
      <c r="B45" s="85" t="s">
        <v>125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6"/>
      <c r="AY45" s="117">
        <v>263</v>
      </c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9"/>
      <c r="BN45" s="123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5"/>
      <c r="CC45" s="120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0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2"/>
      <c r="DE45" s="49">
        <f t="shared" si="0"/>
        <v>0</v>
      </c>
    </row>
    <row r="46" spans="1:109" s="6" customFormat="1" ht="15">
      <c r="A46" s="38"/>
      <c r="B46" s="85" t="s">
        <v>51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6"/>
      <c r="AY46" s="117">
        <v>290</v>
      </c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9"/>
      <c r="BN46" s="123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5"/>
      <c r="CC46" s="123">
        <f>BN46</f>
        <v>0</v>
      </c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0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  <c r="DE46" s="49">
        <f t="shared" si="0"/>
        <v>0</v>
      </c>
    </row>
    <row r="47" spans="1:109" s="6" customFormat="1" ht="15" customHeight="1">
      <c r="A47" s="38"/>
      <c r="B47" s="85" t="s">
        <v>24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6"/>
      <c r="AY47" s="117">
        <v>300</v>
      </c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9"/>
      <c r="BN47" s="132">
        <f>BN49+BN52</f>
        <v>1793300</v>
      </c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7"/>
      <c r="CC47" s="132">
        <f>BN47</f>
        <v>1793300</v>
      </c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8"/>
      <c r="CQ47" s="120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2"/>
      <c r="DE47" s="49">
        <f t="shared" si="0"/>
        <v>1793300</v>
      </c>
    </row>
    <row r="48" spans="1:109" s="6" customFormat="1" ht="14.25" customHeight="1">
      <c r="A48" s="38"/>
      <c r="B48" s="85" t="s">
        <v>1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6"/>
      <c r="AY48" s="117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9"/>
      <c r="BN48" s="123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5"/>
      <c r="CC48" s="120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0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  <c r="DE48" s="49">
        <f t="shared" si="0"/>
        <v>0</v>
      </c>
    </row>
    <row r="49" spans="1:109" s="6" customFormat="1" ht="15">
      <c r="A49" s="38"/>
      <c r="B49" s="85" t="s">
        <v>128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6"/>
      <c r="AY49" s="117">
        <v>310</v>
      </c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9"/>
      <c r="BN49" s="123">
        <v>76800</v>
      </c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5"/>
      <c r="CC49" s="123">
        <f>BN49</f>
        <v>76800</v>
      </c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0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2"/>
      <c r="DE49" s="49">
        <f t="shared" si="0"/>
        <v>76800</v>
      </c>
    </row>
    <row r="50" spans="1:109" s="6" customFormat="1" ht="30" customHeight="1">
      <c r="A50" s="38"/>
      <c r="B50" s="85" t="s">
        <v>129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6"/>
      <c r="AY50" s="117">
        <v>320</v>
      </c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9"/>
      <c r="BN50" s="123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5"/>
      <c r="CC50" s="123">
        <f>BN50</f>
        <v>0</v>
      </c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0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2"/>
      <c r="DE50" s="49">
        <f t="shared" si="0"/>
        <v>0</v>
      </c>
    </row>
    <row r="51" spans="1:109" s="6" customFormat="1" ht="30" customHeight="1">
      <c r="A51" s="38"/>
      <c r="B51" s="85" t="s">
        <v>130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6"/>
      <c r="AY51" s="117">
        <v>330</v>
      </c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9"/>
      <c r="BN51" s="123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5"/>
      <c r="CC51" s="123">
        <f>BN51</f>
        <v>0</v>
      </c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0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  <c r="DE51" s="49">
        <f t="shared" si="0"/>
        <v>0</v>
      </c>
    </row>
    <row r="52" spans="1:109" s="6" customFormat="1" ht="15" customHeight="1">
      <c r="A52" s="38"/>
      <c r="B52" s="85" t="s">
        <v>131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6"/>
      <c r="AY52" s="117">
        <v>340</v>
      </c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9"/>
      <c r="BN52" s="123">
        <f>691818+435200+86461+BN15+BN14</f>
        <v>1716500</v>
      </c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5"/>
      <c r="CC52" s="123">
        <f>BN52</f>
        <v>1716500</v>
      </c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0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2"/>
      <c r="DE52" s="49">
        <f t="shared" si="0"/>
        <v>1716500</v>
      </c>
    </row>
    <row r="53" spans="1:109" s="6" customFormat="1" ht="15">
      <c r="A53" s="38"/>
      <c r="B53" s="85" t="s">
        <v>99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6"/>
      <c r="AY53" s="117">
        <v>500</v>
      </c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9"/>
      <c r="BN53" s="123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5"/>
      <c r="CC53" s="120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0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  <c r="DE53" s="49">
        <f t="shared" si="0"/>
        <v>0</v>
      </c>
    </row>
    <row r="54" spans="1:109" s="6" customFormat="1" ht="14.25" customHeight="1">
      <c r="A54" s="38"/>
      <c r="B54" s="85" t="s">
        <v>1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6"/>
      <c r="AY54" s="117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9"/>
      <c r="BN54" s="123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5"/>
      <c r="CC54" s="120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0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2"/>
      <c r="DE54" s="49">
        <f t="shared" si="0"/>
        <v>0</v>
      </c>
    </row>
    <row r="55" spans="1:109" s="6" customFormat="1" ht="30" customHeight="1">
      <c r="A55" s="38"/>
      <c r="B55" s="85" t="s">
        <v>126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6"/>
      <c r="AY55" s="117">
        <v>520</v>
      </c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9"/>
      <c r="BN55" s="120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2"/>
      <c r="CC55" s="120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0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  <c r="DE55" s="49">
        <f t="shared" si="0"/>
        <v>0</v>
      </c>
    </row>
    <row r="56" spans="1:109" s="6" customFormat="1" ht="30" customHeight="1">
      <c r="A56" s="38"/>
      <c r="B56" s="85" t="s">
        <v>127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6"/>
      <c r="AY56" s="117">
        <v>530</v>
      </c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9"/>
      <c r="BN56" s="120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2"/>
      <c r="CC56" s="120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0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2"/>
      <c r="DE56" s="49">
        <f t="shared" si="0"/>
        <v>0</v>
      </c>
    </row>
    <row r="57" spans="1:109" s="6" customFormat="1" ht="15" customHeight="1">
      <c r="A57" s="38"/>
      <c r="B57" s="162" t="s">
        <v>25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3"/>
      <c r="AY57" s="117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9"/>
      <c r="BN57" s="120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2"/>
      <c r="CC57" s="120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0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2"/>
      <c r="DE57" s="49">
        <f t="shared" si="0"/>
        <v>0</v>
      </c>
    </row>
    <row r="58" spans="1:109" s="6" customFormat="1" ht="15">
      <c r="A58" s="38"/>
      <c r="B58" s="85" t="s">
        <v>26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6"/>
      <c r="AY58" s="117" t="s">
        <v>23</v>
      </c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9"/>
      <c r="BN58" s="120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2"/>
      <c r="CC58" s="120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2"/>
      <c r="CQ58" s="120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2"/>
      <c r="DE58" s="49">
        <f t="shared" si="0"/>
        <v>0</v>
      </c>
    </row>
    <row r="59" ht="22.5" customHeight="1"/>
    <row r="60" spans="1:61" ht="14.25" customHeight="1">
      <c r="A60" s="6"/>
      <c r="B60" s="6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1:61" ht="14.25" customHeight="1">
      <c r="A61" s="6"/>
      <c r="B61" s="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108" ht="14.25" customHeight="1">
      <c r="A62" s="6" t="s">
        <v>167</v>
      </c>
      <c r="B62" s="6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CA62" s="164" t="s">
        <v>166</v>
      </c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</row>
    <row r="63" spans="1:108" s="2" customFormat="1" ht="12">
      <c r="A63" s="41"/>
      <c r="B63" s="41"/>
      <c r="BE63" s="165" t="s">
        <v>13</v>
      </c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CA63" s="165" t="s">
        <v>14</v>
      </c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</row>
    <row r="64" spans="1:108" ht="14.25" customHeight="1">
      <c r="A64" s="6" t="s">
        <v>152</v>
      </c>
      <c r="B64" s="6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</row>
    <row r="65" spans="1:108" ht="14.25" customHeight="1">
      <c r="A65" s="6" t="s">
        <v>153</v>
      </c>
      <c r="B65" s="6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</row>
    <row r="66" spans="1:108" ht="14.25" customHeight="1">
      <c r="A66" s="6" t="s">
        <v>154</v>
      </c>
      <c r="B66" s="6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CA66" s="164" t="s">
        <v>157</v>
      </c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</row>
    <row r="67" spans="1:108" s="2" customFormat="1" ht="12" customHeight="1">
      <c r="A67" s="41"/>
      <c r="B67" s="41"/>
      <c r="BE67" s="165" t="s">
        <v>13</v>
      </c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CA67" s="165" t="s">
        <v>14</v>
      </c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</row>
    <row r="68" spans="1:108" ht="14.25" customHeight="1">
      <c r="A68" s="6" t="s">
        <v>155</v>
      </c>
      <c r="B68" s="6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</row>
    <row r="69" spans="1:108" ht="14.25" customHeight="1">
      <c r="A69" s="6" t="s">
        <v>156</v>
      </c>
      <c r="B69" s="6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CA69" s="164" t="s">
        <v>158</v>
      </c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</row>
    <row r="70" spans="1:108" ht="16.5" customHeight="1">
      <c r="A70" s="6"/>
      <c r="B70" s="6"/>
      <c r="BE70" s="165" t="s">
        <v>13</v>
      </c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2"/>
      <c r="BZ70" s="2"/>
      <c r="CA70" s="165" t="s">
        <v>14</v>
      </c>
      <c r="CB70" s="165"/>
      <c r="CC70" s="165"/>
      <c r="CD70" s="165"/>
      <c r="CE70" s="165"/>
      <c r="CF70" s="165"/>
      <c r="CG70" s="165"/>
      <c r="CH70" s="165"/>
      <c r="CI70" s="165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5"/>
      <c r="CV70" s="165"/>
      <c r="CW70" s="165"/>
      <c r="CX70" s="165"/>
      <c r="CY70" s="165"/>
      <c r="CZ70" s="165"/>
      <c r="DA70" s="165"/>
      <c r="DB70" s="165"/>
      <c r="DC70" s="165"/>
      <c r="DD70" s="165"/>
    </row>
    <row r="71" spans="1:108" s="46" customFormat="1" ht="13.5" customHeight="1">
      <c r="A71" s="45" t="s">
        <v>92</v>
      </c>
      <c r="B71" s="45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CA71" s="169" t="s">
        <v>165</v>
      </c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</row>
    <row r="72" spans="1:108" s="2" customFormat="1" ht="13.5" customHeight="1">
      <c r="A72" s="41"/>
      <c r="B72" s="41"/>
      <c r="BE72" s="165" t="s">
        <v>13</v>
      </c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CA72" s="165" t="s">
        <v>14</v>
      </c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5"/>
    </row>
    <row r="73" spans="1:35" s="46" customFormat="1" ht="12" customHeight="1">
      <c r="A73" s="45" t="s">
        <v>93</v>
      </c>
      <c r="B73" s="45"/>
      <c r="G73" s="166" t="s">
        <v>159</v>
      </c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</row>
    <row r="74" s="46" customFormat="1" ht="25.5" customHeight="1"/>
    <row r="75" spans="2:36" s="46" customFormat="1" ht="12" customHeight="1">
      <c r="B75" s="47" t="s">
        <v>2</v>
      </c>
      <c r="C75" s="167" t="s">
        <v>150</v>
      </c>
      <c r="D75" s="167"/>
      <c r="E75" s="167"/>
      <c r="F75" s="167"/>
      <c r="G75" s="46" t="s">
        <v>2</v>
      </c>
      <c r="J75" s="167" t="s">
        <v>151</v>
      </c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8">
        <v>2012</v>
      </c>
      <c r="AC75" s="168"/>
      <c r="AD75" s="168"/>
      <c r="AE75" s="168"/>
      <c r="AF75" s="168"/>
      <c r="AG75" s="168"/>
      <c r="AH75" s="168"/>
      <c r="AI75" s="168"/>
      <c r="AJ75" s="46" t="s">
        <v>3</v>
      </c>
    </row>
    <row r="76" s="46" customFormat="1" ht="3" customHeight="1"/>
  </sheetData>
  <sheetProtection/>
  <mergeCells count="293">
    <mergeCell ref="B19:AX19"/>
    <mergeCell ref="B20:AX20"/>
    <mergeCell ref="AY19:BM19"/>
    <mergeCell ref="BN19:CB19"/>
    <mergeCell ref="CC19:CP19"/>
    <mergeCell ref="CQ19:DD19"/>
    <mergeCell ref="AY20:BM20"/>
    <mergeCell ref="BN20:CB20"/>
    <mergeCell ref="CC20:CP20"/>
    <mergeCell ref="CQ20:DD20"/>
    <mergeCell ref="CC18:CP18"/>
    <mergeCell ref="CQ18:DD18"/>
    <mergeCell ref="CQ17:DD17"/>
    <mergeCell ref="CC17:CP17"/>
    <mergeCell ref="DF19:DF22"/>
    <mergeCell ref="CA69:DD69"/>
    <mergeCell ref="G73:AI73"/>
    <mergeCell ref="C75:F75"/>
    <mergeCell ref="J75:AA75"/>
    <mergeCell ref="AB75:AI75"/>
    <mergeCell ref="BE71:BX71"/>
    <mergeCell ref="CA71:DD71"/>
    <mergeCell ref="BE72:BX72"/>
    <mergeCell ref="CA72:DD72"/>
    <mergeCell ref="CQ21:DD21"/>
    <mergeCell ref="BE70:BX70"/>
    <mergeCell ref="CA70:DD70"/>
    <mergeCell ref="BE67:BX67"/>
    <mergeCell ref="CA67:DD67"/>
    <mergeCell ref="BE62:BX62"/>
    <mergeCell ref="CA62:DD62"/>
    <mergeCell ref="BE63:BX63"/>
    <mergeCell ref="CA63:DD63"/>
    <mergeCell ref="BE69:BX69"/>
    <mergeCell ref="CC10:CP10"/>
    <mergeCell ref="CQ10:DD10"/>
    <mergeCell ref="BE66:BX66"/>
    <mergeCell ref="CA66:DD66"/>
    <mergeCell ref="BN15:CB15"/>
    <mergeCell ref="CQ14:DD14"/>
    <mergeCell ref="CQ15:DD15"/>
    <mergeCell ref="CQ16:DD16"/>
    <mergeCell ref="BN14:CB14"/>
    <mergeCell ref="CC15:CP15"/>
    <mergeCell ref="AY44:BM44"/>
    <mergeCell ref="B45:AX45"/>
    <mergeCell ref="AY45:BM45"/>
    <mergeCell ref="B36:AX36"/>
    <mergeCell ref="CQ11:DD11"/>
    <mergeCell ref="CC11:CP11"/>
    <mergeCell ref="CC12:CP12"/>
    <mergeCell ref="BN16:CB16"/>
    <mergeCell ref="CC16:CP16"/>
    <mergeCell ref="CC21:CP21"/>
    <mergeCell ref="AY15:BM15"/>
    <mergeCell ref="AY17:BM17"/>
    <mergeCell ref="B14:AX14"/>
    <mergeCell ref="A16:AX16"/>
    <mergeCell ref="B58:AX58"/>
    <mergeCell ref="AY58:BM58"/>
    <mergeCell ref="B29:AX29"/>
    <mergeCell ref="B57:AX57"/>
    <mergeCell ref="AY57:BM57"/>
    <mergeCell ref="B44:AX44"/>
    <mergeCell ref="B6:AX6"/>
    <mergeCell ref="B15:AX15"/>
    <mergeCell ref="B7:AX7"/>
    <mergeCell ref="AY7:BM7"/>
    <mergeCell ref="AY12:BM12"/>
    <mergeCell ref="B13:AX13"/>
    <mergeCell ref="AY14:BM14"/>
    <mergeCell ref="B10:AX10"/>
    <mergeCell ref="AY10:BM10"/>
    <mergeCell ref="AY6:BM6"/>
    <mergeCell ref="CC58:CP58"/>
    <mergeCell ref="B41:AX41"/>
    <mergeCell ref="AY41:BM41"/>
    <mergeCell ref="CC41:CP41"/>
    <mergeCell ref="B42:AX42"/>
    <mergeCell ref="AY42:BM42"/>
    <mergeCell ref="CC42:CP42"/>
    <mergeCell ref="B43:AX43"/>
    <mergeCell ref="CC47:CP47"/>
    <mergeCell ref="B47:AX47"/>
    <mergeCell ref="BN25:CB25"/>
    <mergeCell ref="CC26:CP26"/>
    <mergeCell ref="BN34:CB34"/>
    <mergeCell ref="CC35:CP35"/>
    <mergeCell ref="BN35:CB35"/>
    <mergeCell ref="B9:AX9"/>
    <mergeCell ref="BN9:CB9"/>
    <mergeCell ref="AY16:BM16"/>
    <mergeCell ref="B18:AX18"/>
    <mergeCell ref="B11:AX11"/>
    <mergeCell ref="CC7:CP7"/>
    <mergeCell ref="BN11:CB11"/>
    <mergeCell ref="BN10:CB10"/>
    <mergeCell ref="CC13:CP13"/>
    <mergeCell ref="CC8:CP8"/>
    <mergeCell ref="AY43:BM43"/>
    <mergeCell ref="CC43:CP43"/>
    <mergeCell ref="BN8:CB8"/>
    <mergeCell ref="BN13:CB13"/>
    <mergeCell ref="CC25:CP25"/>
    <mergeCell ref="B22:AX22"/>
    <mergeCell ref="B24:AX24"/>
    <mergeCell ref="AY22:BM22"/>
    <mergeCell ref="B21:AX21"/>
    <mergeCell ref="BN7:CB7"/>
    <mergeCell ref="BN12:CB12"/>
    <mergeCell ref="AY13:BM13"/>
    <mergeCell ref="B8:AX8"/>
    <mergeCell ref="AY8:BM8"/>
    <mergeCell ref="AY11:BM11"/>
    <mergeCell ref="B27:AX27"/>
    <mergeCell ref="AY24:BM24"/>
    <mergeCell ref="B23:AX23"/>
    <mergeCell ref="AY23:BM23"/>
    <mergeCell ref="B25:AX25"/>
    <mergeCell ref="AY25:BM25"/>
    <mergeCell ref="B30:AX30"/>
    <mergeCell ref="BN29:CB29"/>
    <mergeCell ref="BN30:CB30"/>
    <mergeCell ref="B26:AX26"/>
    <mergeCell ref="AY26:BM26"/>
    <mergeCell ref="B28:AX28"/>
    <mergeCell ref="AY28:BM28"/>
    <mergeCell ref="BN26:CB26"/>
    <mergeCell ref="BN27:CB27"/>
    <mergeCell ref="BN28:CB28"/>
    <mergeCell ref="B31:AX31"/>
    <mergeCell ref="AY31:BM31"/>
    <mergeCell ref="CC31:CP31"/>
    <mergeCell ref="BN32:CB32"/>
    <mergeCell ref="BN31:CB31"/>
    <mergeCell ref="CC32:CP32"/>
    <mergeCell ref="B32:AX32"/>
    <mergeCell ref="AY32:BM32"/>
    <mergeCell ref="B35:AX35"/>
    <mergeCell ref="AY35:BM35"/>
    <mergeCell ref="B33:AX33"/>
    <mergeCell ref="AY33:BM33"/>
    <mergeCell ref="CC33:CP33"/>
    <mergeCell ref="BN33:CB33"/>
    <mergeCell ref="BN36:CB36"/>
    <mergeCell ref="CC34:CP34"/>
    <mergeCell ref="B37:AX37"/>
    <mergeCell ref="AY37:BM37"/>
    <mergeCell ref="CC37:CP37"/>
    <mergeCell ref="BN37:CB37"/>
    <mergeCell ref="AY36:BM36"/>
    <mergeCell ref="CC36:CP36"/>
    <mergeCell ref="B34:AX34"/>
    <mergeCell ref="AY34:BM34"/>
    <mergeCell ref="B39:AX39"/>
    <mergeCell ref="AY39:BM39"/>
    <mergeCell ref="CC39:CP39"/>
    <mergeCell ref="B38:AX38"/>
    <mergeCell ref="AY38:BM38"/>
    <mergeCell ref="CC38:CP38"/>
    <mergeCell ref="BN38:CB38"/>
    <mergeCell ref="BN39:CB39"/>
    <mergeCell ref="B40:AX40"/>
    <mergeCell ref="AY40:BM40"/>
    <mergeCell ref="CC40:CP40"/>
    <mergeCell ref="B48:AX48"/>
    <mergeCell ref="AY48:BM48"/>
    <mergeCell ref="CC48:CP48"/>
    <mergeCell ref="B46:AX46"/>
    <mergeCell ref="AY46:BM46"/>
    <mergeCell ref="CC46:CP46"/>
    <mergeCell ref="AY47:BM47"/>
    <mergeCell ref="A4:AX5"/>
    <mergeCell ref="AY4:BM5"/>
    <mergeCell ref="BN6:CB6"/>
    <mergeCell ref="CQ13:DD13"/>
    <mergeCell ref="B12:AX12"/>
    <mergeCell ref="AY9:BM9"/>
    <mergeCell ref="CC9:CP9"/>
    <mergeCell ref="BN4:CB5"/>
    <mergeCell ref="CQ5:DD5"/>
    <mergeCell ref="CQ6:DD6"/>
    <mergeCell ref="CC53:CP53"/>
    <mergeCell ref="CC52:CP52"/>
    <mergeCell ref="CC57:CP57"/>
    <mergeCell ref="CC44:CP44"/>
    <mergeCell ref="BN58:CB58"/>
    <mergeCell ref="BN57:CB57"/>
    <mergeCell ref="BN44:CB44"/>
    <mergeCell ref="BN46:CB46"/>
    <mergeCell ref="BN47:CB47"/>
    <mergeCell ref="BN45:CB45"/>
    <mergeCell ref="BN17:CB17"/>
    <mergeCell ref="BN22:CB22"/>
    <mergeCell ref="BN18:CB18"/>
    <mergeCell ref="AY30:BM30"/>
    <mergeCell ref="BN21:CB21"/>
    <mergeCell ref="AY27:BM27"/>
    <mergeCell ref="AY29:BM29"/>
    <mergeCell ref="BN24:CB24"/>
    <mergeCell ref="AY18:BM18"/>
    <mergeCell ref="AY21:BM21"/>
    <mergeCell ref="BN43:CB43"/>
    <mergeCell ref="CQ32:DD32"/>
    <mergeCell ref="CQ33:DD33"/>
    <mergeCell ref="CQ34:DD34"/>
    <mergeCell ref="BN41:CB41"/>
    <mergeCell ref="BN42:CB42"/>
    <mergeCell ref="CQ38:DD38"/>
    <mergeCell ref="CQ43:DD43"/>
    <mergeCell ref="CQ42:DD42"/>
    <mergeCell ref="BN40:CB40"/>
    <mergeCell ref="CQ50:DD50"/>
    <mergeCell ref="CQ48:DD48"/>
    <mergeCell ref="CQ49:DD49"/>
    <mergeCell ref="CQ7:DD7"/>
    <mergeCell ref="CQ46:DD46"/>
    <mergeCell ref="CQ47:DD47"/>
    <mergeCell ref="CQ35:DD35"/>
    <mergeCell ref="CQ36:DD36"/>
    <mergeCell ref="CQ37:DD37"/>
    <mergeCell ref="CQ45:DD45"/>
    <mergeCell ref="CC4:DD4"/>
    <mergeCell ref="CC30:CP30"/>
    <mergeCell ref="CC5:CP5"/>
    <mergeCell ref="CQ8:DD8"/>
    <mergeCell ref="CQ9:DD9"/>
    <mergeCell ref="CC24:CP24"/>
    <mergeCell ref="CC28:CP28"/>
    <mergeCell ref="CC6:CP6"/>
    <mergeCell ref="CC14:CP14"/>
    <mergeCell ref="CQ12:DD12"/>
    <mergeCell ref="CQ58:DD58"/>
    <mergeCell ref="CQ51:DD51"/>
    <mergeCell ref="CQ56:DD56"/>
    <mergeCell ref="CQ55:DD55"/>
    <mergeCell ref="CQ53:DD53"/>
    <mergeCell ref="CQ52:DD52"/>
    <mergeCell ref="CQ57:DD57"/>
    <mergeCell ref="CQ44:DD44"/>
    <mergeCell ref="CQ40:DD40"/>
    <mergeCell ref="CQ41:DD41"/>
    <mergeCell ref="CC22:CP22"/>
    <mergeCell ref="CQ28:DD28"/>
    <mergeCell ref="CQ29:DD29"/>
    <mergeCell ref="CC29:CP29"/>
    <mergeCell ref="CC27:CP27"/>
    <mergeCell ref="CQ23:DD23"/>
    <mergeCell ref="CQ24:DD24"/>
    <mergeCell ref="BN23:CB23"/>
    <mergeCell ref="CQ22:DD22"/>
    <mergeCell ref="CC23:CP23"/>
    <mergeCell ref="CC45:CP45"/>
    <mergeCell ref="CQ39:DD39"/>
    <mergeCell ref="CQ25:DD25"/>
    <mergeCell ref="CQ26:DD26"/>
    <mergeCell ref="CQ30:DD30"/>
    <mergeCell ref="CQ31:DD31"/>
    <mergeCell ref="CQ27:DD27"/>
    <mergeCell ref="B54:AX54"/>
    <mergeCell ref="CC51:CP51"/>
    <mergeCell ref="BN48:CB48"/>
    <mergeCell ref="BN49:CB49"/>
    <mergeCell ref="CC50:CP50"/>
    <mergeCell ref="B49:AX49"/>
    <mergeCell ref="AY49:BM49"/>
    <mergeCell ref="CC49:CP49"/>
    <mergeCell ref="B52:AX52"/>
    <mergeCell ref="BN53:CB53"/>
    <mergeCell ref="AY51:BM51"/>
    <mergeCell ref="BN51:CB51"/>
    <mergeCell ref="B53:AX53"/>
    <mergeCell ref="AY53:BM53"/>
    <mergeCell ref="BN52:CB52"/>
    <mergeCell ref="AY52:BM52"/>
    <mergeCell ref="AY54:BM54"/>
    <mergeCell ref="BN54:CB54"/>
    <mergeCell ref="CC54:CP54"/>
    <mergeCell ref="A2:DD2"/>
    <mergeCell ref="B17:AX17"/>
    <mergeCell ref="CQ54:DD54"/>
    <mergeCell ref="B50:AX50"/>
    <mergeCell ref="AY50:BM50"/>
    <mergeCell ref="BN50:CB50"/>
    <mergeCell ref="B51:AX51"/>
    <mergeCell ref="B55:AX55"/>
    <mergeCell ref="AY55:BM55"/>
    <mergeCell ref="CC55:CP55"/>
    <mergeCell ref="B56:AX56"/>
    <mergeCell ref="AY56:BM56"/>
    <mergeCell ref="BN56:CB56"/>
    <mergeCell ref="CC56:CP56"/>
    <mergeCell ref="BN55:CB5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2013-01-25T03:25:29Z</cp:lastPrinted>
  <dcterms:created xsi:type="dcterms:W3CDTF">2010-11-26T07:12:57Z</dcterms:created>
  <dcterms:modified xsi:type="dcterms:W3CDTF">2013-02-28T00:35:29Z</dcterms:modified>
  <cp:category/>
  <cp:version/>
  <cp:contentType/>
  <cp:contentStatus/>
</cp:coreProperties>
</file>